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0" windowWidth="19140" windowHeight="8640"/>
  </bookViews>
  <sheets>
    <sheet name="Lubnowy tartak" sheetId="5" r:id="rId1"/>
    <sheet name="Lubnowy wieś" sheetId="6" r:id="rId2"/>
  </sheets>
  <definedNames>
    <definedName name="_xlnm.Print_Area" localSheetId="0">'Lubnowy tartak'!$A$1:$F$52</definedName>
    <definedName name="_xlnm.Print_Area" localSheetId="1">'Lubnowy wieś'!$A$1:$F$56</definedName>
  </definedNames>
  <calcPr calcId="145621"/>
</workbook>
</file>

<file path=xl/calcChain.xml><?xml version="1.0" encoding="utf-8"?>
<calcChain xmlns="http://schemas.openxmlformats.org/spreadsheetml/2006/main">
  <c r="D36" i="5" l="1"/>
  <c r="D21" i="5"/>
  <c r="D15" i="5"/>
  <c r="D12" i="5"/>
  <c r="D39" i="6" l="1"/>
  <c r="D42" i="6"/>
  <c r="D44" i="6"/>
  <c r="D42" i="5" l="1"/>
</calcChain>
</file>

<file path=xl/sharedStrings.xml><?xml version="1.0" encoding="utf-8"?>
<sst xmlns="http://schemas.openxmlformats.org/spreadsheetml/2006/main" count="186" uniqueCount="98">
  <si>
    <t>Lp.</t>
  </si>
  <si>
    <t>Wartość</t>
  </si>
  <si>
    <t>Wartość kosztorysowa robót bez podatku VAT</t>
  </si>
  <si>
    <t>Ogółem wartość kosztorysowa robót</t>
  </si>
  <si>
    <t>Opis</t>
  </si>
  <si>
    <t>Jedn. miary</t>
  </si>
  <si>
    <t>Ilość</t>
  </si>
  <si>
    <t>Cena</t>
  </si>
  <si>
    <t>zł</t>
  </si>
  <si>
    <t>m2</t>
  </si>
  <si>
    <t>1 d.1</t>
  </si>
  <si>
    <t>km</t>
  </si>
  <si>
    <t>5 d.1</t>
  </si>
  <si>
    <t>6 d.1</t>
  </si>
  <si>
    <t>7 d.1</t>
  </si>
  <si>
    <t>8 d.1</t>
  </si>
  <si>
    <t>9 d.1</t>
  </si>
  <si>
    <t>10 d.1</t>
  </si>
  <si>
    <t>11 d.1</t>
  </si>
  <si>
    <t>Montaż słupków do znaków drogowych z rur stalowych o śr. 60 mm</t>
  </si>
  <si>
    <t>szt.</t>
  </si>
  <si>
    <t>Przymocowanie tablic znaków drogowych zakazu, nakazu, ostrzegawczych, informacyjnych.</t>
  </si>
  <si>
    <t>Podatek VAT</t>
  </si>
  <si>
    <t>Kosztorys Inwestorski</t>
  </si>
  <si>
    <t>Mechaniczne profilowanie i zagęszczenie podłoża w korycie pod warstwy konstrukcyjne nawierzchni w gruncie kat. IV</t>
  </si>
  <si>
    <t>Roboty pomiarowe - pkt. główne, repery, granice - geodeta. Roboty pomiarowe -wykonawca</t>
  </si>
  <si>
    <t>Podbudowa zasadnicza z mieszanki niezwiązanej z kruszywa stabilizowanego mechanicznie 0/31,5 mm (50/30)- o grubości po zagęszczeniu 15 cm (zjazdy)</t>
  </si>
  <si>
    <t>Warstwa utrwalenia powierzchniowego sprysk x2 wraz z regulacją urządzeń sieci podziemnych, (jezdnia)</t>
  </si>
  <si>
    <t>Lubnowy Małe - droga w stronę tartaku - SPRYSK x2</t>
  </si>
  <si>
    <t>m3</t>
  </si>
  <si>
    <t>jezdnia - 1655,02</t>
  </si>
  <si>
    <t>pobocze - (410*0,75)*2= 615,00</t>
  </si>
  <si>
    <t>zjazdy - (19,00*4)+(12,00*6)=148,00</t>
  </si>
  <si>
    <t>A-7, A30 z tabl. Zmiana nawierzchni</t>
  </si>
  <si>
    <t>zjazdy - 148,00</t>
  </si>
  <si>
    <t>Warstwy odsączające w korycie z mechanicznym zagęszczeniem - grub.warstwy po zag. 20 cm (zjazdy)</t>
  </si>
  <si>
    <t>Roboty ziemne wykon.koparkami z transp.urobku samochod. samowyładowczymi - z odwozem gruntu na składowiska wskazane przez Inwestora robót (korytowanie)</t>
  </si>
  <si>
    <t>Podbudowa z kruszywa stabilizowanego mechanicznie 0/31,5 mm o grubości po zagęszczeniu śr. 8 cm (profilowanie jezdni)</t>
  </si>
  <si>
    <t>2 d.1</t>
  </si>
  <si>
    <t>3 d.1</t>
  </si>
  <si>
    <t>Wykonanie rowu drogowego z profilowaniem i obsianiem skarp</t>
  </si>
  <si>
    <t>(40,00+160,00+25,00+80,00)*(0,60*0,60)=109,80</t>
  </si>
  <si>
    <t>Lubnowy Male - droga w stronę tartaku</t>
  </si>
  <si>
    <t>Susz 04.06.2018</t>
  </si>
  <si>
    <t>Pobocza z kruszywa stabilizowanego mechanicznie - warstwa górna - grubość po zagęszczeniu 10 cm</t>
  </si>
  <si>
    <t>Lubnowy Male - wieś - droga w stronę Janowa</t>
  </si>
  <si>
    <t>Lubnowy Małe - wieś droga w stronę Janowa - SPRYSK x2</t>
  </si>
  <si>
    <t>A30 z tabl. Zmiana nawierzchni</t>
  </si>
  <si>
    <t>(160,00*2)*(0,60*0,60)=115,20</t>
  </si>
  <si>
    <t>pobocze - (525*0,75)*2= 787,50</t>
  </si>
  <si>
    <t>zjazdy - (25,00*4)+(20,00*2)+(12,00*4)+(8,00*5)=228,00</t>
  </si>
  <si>
    <t>zjazdy - 228,00</t>
  </si>
  <si>
    <t>jezdnia - 2100,00</t>
  </si>
  <si>
    <t>Ława betonowa C12/15 z oporem pod krawężniki i obrzeża na podsypce cem.-piaskowej 1:4</t>
  </si>
  <si>
    <t>Krawężniki betonowe wystające o wymiarach 15x30 cm na podsypce cementowo-piaskowej 1:4 z wypełnieniem spion piaskiem z wykonaniem rowka pod ławę z krawężnikiem</t>
  </si>
  <si>
    <t>m</t>
  </si>
  <si>
    <t>(9,00+9,00)=18,00</t>
  </si>
  <si>
    <t>(18,00+11,00)*0,07</t>
  </si>
  <si>
    <t>Krawężniki betonowe wtopione i skośne o wymiarach 15x22 cm na podsypce cementowo-piaskowej 1:4 z wypełnieniem spoin piaskiem z wykonaniem rowka pod ławę z krawężnikiem</t>
  </si>
  <si>
    <t>4 d.1</t>
  </si>
  <si>
    <t>12 d.1</t>
  </si>
  <si>
    <t>13 d.1</t>
  </si>
  <si>
    <t>14 d.1</t>
  </si>
  <si>
    <t xml:space="preserve">Roboty ziemne wykon.koparkami z transp.urobku samochod. samowyładowczymi - z odwozem gruntu na składowiska wskazane przez Inwestora robót </t>
  </si>
  <si>
    <t>przepusty - (15,00+12,00)*(1,00*1,50)=40,50</t>
  </si>
  <si>
    <t>studnia - (2,00*2,00*1,50)=6,00</t>
  </si>
  <si>
    <t>Przepusty rurowe - ława fundamentowa żwirowa gr 20 cm</t>
  </si>
  <si>
    <t>Przepusty rurowe pod drogą - rury z tworzywa sztucznego karbowane o wytrzymałości SN&gt;8kN/m2 o śr. 60 cm</t>
  </si>
  <si>
    <t>Zasypywanie wykopów spycharkami z przemieszczeniem gruntu na odl. do 10 m -grunt zagęszczalny kat. I-II wraz dowozem piasku i zagęszczenie nasypów ubijakami mechanicznymi; grunty sypkie kat. I-II</t>
  </si>
  <si>
    <t>15 d.1</t>
  </si>
  <si>
    <t>15,00+12,00=27,00</t>
  </si>
  <si>
    <t>Montaż studni rewizyjnej śr.1500mm, h=2,00m z kręgów betonowychna płycie dennej z włazem żeliwnym (15t)</t>
  </si>
  <si>
    <t>kpl</t>
  </si>
  <si>
    <t>studnia - (2,00*2,00*1,50)*0,20=1,20</t>
  </si>
  <si>
    <t>przepusty - (15,00+12,00)*(1,00*1,50)*0,7=28,35</t>
  </si>
  <si>
    <t>przepusty - (1,00*1,50)*2=3,00</t>
  </si>
  <si>
    <t>Wykonanie ścianek czołowych i umocnienia rowów przy wlotach do przepustów z bruku 13 cm - 16 cm na podsypce cem. - piaskowej 1:4 dla rur o śr. 60 cm</t>
  </si>
  <si>
    <t>rowy - (2,00*1,00)*2*2=8,00</t>
  </si>
  <si>
    <t>10 d.3</t>
  </si>
  <si>
    <t>(15,00+12,00)*(1,00*0,20)=5,40</t>
  </si>
  <si>
    <t>rowy - (2,00*1,00)*2=4,00</t>
  </si>
  <si>
    <t>po przepuście - 5,00</t>
  </si>
  <si>
    <t>po przepuście - (5,00*1,00)=5,00</t>
  </si>
  <si>
    <t>(16,00*2)=32,00</t>
  </si>
  <si>
    <t>Montaż barier energochłonnych N2W2</t>
  </si>
  <si>
    <t>16 d.1</t>
  </si>
  <si>
    <t>17 d.1</t>
  </si>
  <si>
    <t>18 d.1</t>
  </si>
  <si>
    <t>19 d.1</t>
  </si>
  <si>
    <t>20 d.1</t>
  </si>
  <si>
    <t>21 d.1</t>
  </si>
  <si>
    <t xml:space="preserve">Rozebranie przepustu pod drogą z rur betonowych wraz ze ściankami czołowymi betonowymi - z odwozem gruzu na składowiska wskazane przez Inwestora robót </t>
  </si>
  <si>
    <t>przepusty - (10,00*1,00*1,50)=15,00</t>
  </si>
  <si>
    <t>(10,00*1,00*0,20)=2,00</t>
  </si>
  <si>
    <t>przepusty - (10,00*1,00*1,50)*0,7=10,50</t>
  </si>
  <si>
    <t xml:space="preserve">Słownie </t>
  </si>
  <si>
    <t>Słownie:</t>
  </si>
  <si>
    <t>(4 x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</si>
</sst>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zcionka tekstu podstawowego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4" fontId="0" fillId="0" borderId="0" xfId="0" applyNumberFormat="1"/>
    <xf numFmtId="2" fontId="0" fillId="0" borderId="0" xfId="0" applyNumberFormat="1" applyAlignment="1">
      <alignment horizontal="right" vertical="center"/>
    </xf>
    <xf numFmtId="0" fontId="2" fillId="0" borderId="0" xfId="0" applyFont="1"/>
    <xf numFmtId="4" fontId="2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2" fontId="1" fillId="0" borderId="0" xfId="0" applyNumberFormat="1" applyFont="1" applyBorder="1" applyAlignment="1">
      <alignment horizontal="right" vertical="center"/>
    </xf>
    <xf numFmtId="0" fontId="0" fillId="0" borderId="0" xfId="0" applyBorder="1"/>
    <xf numFmtId="0" fontId="1" fillId="0" borderId="0" xfId="0" applyFont="1" applyBorder="1"/>
    <xf numFmtId="2" fontId="0" fillId="0" borderId="0" xfId="0" applyNumberFormat="1" applyBorder="1" applyAlignment="1">
      <alignment horizontal="right" vertical="center"/>
    </xf>
    <xf numFmtId="4" fontId="2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4" fontId="1" fillId="0" borderId="9" xfId="0" applyNumberFormat="1" applyFont="1" applyBorder="1" applyAlignment="1">
      <alignment horizontal="right" vertical="center" wrapText="1"/>
    </xf>
    <xf numFmtId="4" fontId="1" fillId="0" borderId="10" xfId="0" applyNumberFormat="1" applyFont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right" vertical="center" wrapText="1"/>
    </xf>
    <xf numFmtId="4" fontId="1" fillId="0" borderId="16" xfId="0" applyNumberFormat="1" applyFont="1" applyBorder="1" applyAlignment="1">
      <alignment horizontal="right" vertical="center" wrapText="1"/>
    </xf>
    <xf numFmtId="4" fontId="3" fillId="0" borderId="7" xfId="0" applyNumberFormat="1" applyFont="1" applyBorder="1" applyAlignment="1">
      <alignment horizontal="right" vertical="center" wrapText="1"/>
    </xf>
    <xf numFmtId="4" fontId="1" fillId="0" borderId="17" xfId="0" applyNumberFormat="1" applyFont="1" applyBorder="1" applyAlignment="1">
      <alignment horizontal="right" vertical="center" wrapText="1"/>
    </xf>
    <xf numFmtId="0" fontId="3" fillId="0" borderId="7" xfId="0" applyFont="1" applyBorder="1" applyAlignment="1">
      <alignment horizontal="left" vertical="center" wrapText="1"/>
    </xf>
    <xf numFmtId="2" fontId="1" fillId="0" borderId="9" xfId="0" applyNumberFormat="1" applyFont="1" applyBorder="1" applyAlignment="1">
      <alignment vertical="center"/>
    </xf>
    <xf numFmtId="2" fontId="1" fillId="0" borderId="15" xfId="0" applyNumberFormat="1" applyFont="1" applyBorder="1" applyAlignment="1">
      <alignment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right" vertical="center" wrapText="1"/>
    </xf>
    <xf numFmtId="4" fontId="1" fillId="0" borderId="19" xfId="0" applyNumberFormat="1" applyFont="1" applyBorder="1" applyAlignment="1">
      <alignment horizontal="right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" fontId="1" fillId="0" borderId="20" xfId="0" applyNumberFormat="1" applyFont="1" applyBorder="1" applyAlignment="1">
      <alignment horizontal="right" vertical="center" wrapText="1"/>
    </xf>
    <xf numFmtId="0" fontId="1" fillId="0" borderId="18" xfId="0" applyFont="1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2" fontId="1" fillId="0" borderId="18" xfId="0" applyNumberFormat="1" applyFont="1" applyBorder="1" applyAlignment="1">
      <alignment horizontal="right" vertical="center" wrapText="1"/>
    </xf>
    <xf numFmtId="2" fontId="1" fillId="0" borderId="20" xfId="0" applyNumberFormat="1" applyFont="1" applyBorder="1" applyAlignment="1">
      <alignment horizontal="right" vertical="center" wrapText="1"/>
    </xf>
    <xf numFmtId="2" fontId="0" fillId="0" borderId="0" xfId="0" applyNumberFormat="1" applyAlignment="1">
      <alignment horizontal="left" vertical="center" wrapText="1"/>
    </xf>
    <xf numFmtId="0" fontId="1" fillId="0" borderId="18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2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left" vertical="center" wrapText="1"/>
    </xf>
    <xf numFmtId="2" fontId="1" fillId="0" borderId="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0" xfId="0" applyNumberFormat="1" applyFont="1" applyBorder="1" applyAlignment="1">
      <alignment vertical="center"/>
    </xf>
    <xf numFmtId="2" fontId="1" fillId="0" borderId="15" xfId="0" applyNumberFormat="1" applyFont="1" applyBorder="1" applyAlignment="1">
      <alignment horizontal="left" vertical="center" wrapText="1"/>
    </xf>
    <xf numFmtId="2" fontId="1" fillId="0" borderId="0" xfId="0" applyNumberFormat="1" applyFont="1" applyBorder="1" applyAlignment="1">
      <alignment horizontal="left" vertical="center" wrapText="1"/>
    </xf>
    <xf numFmtId="2" fontId="0" fillId="0" borderId="18" xfId="0" applyNumberFormat="1" applyBorder="1" applyAlignment="1">
      <alignment horizontal="left" vertical="center" wrapText="1"/>
    </xf>
    <xf numFmtId="2" fontId="0" fillId="0" borderId="19" xfId="0" applyNumberForma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right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tabSelected="1" zoomScale="80" zoomScaleNormal="80" workbookViewId="0">
      <selection activeCell="F8" sqref="F8"/>
    </sheetView>
  </sheetViews>
  <sheetFormatPr defaultRowHeight="14.25"/>
  <cols>
    <col min="1" max="1" width="7.875" customWidth="1"/>
    <col min="2" max="2" width="63.75" customWidth="1"/>
    <col min="3" max="3" width="8.875" style="1" customWidth="1"/>
    <col min="4" max="4" width="11.875" style="1" customWidth="1"/>
    <col min="5" max="5" width="10.75" style="1" customWidth="1"/>
    <col min="6" max="6" width="13.375" style="1" customWidth="1"/>
    <col min="8" max="8" width="9" style="19"/>
    <col min="9" max="9" width="9" style="2"/>
  </cols>
  <sheetData>
    <row r="1" spans="1:12" ht="22.5" customHeight="1">
      <c r="A1" s="67" t="s">
        <v>23</v>
      </c>
      <c r="B1" s="67"/>
      <c r="C1" s="3"/>
      <c r="D1" s="4"/>
      <c r="E1" s="68" t="s">
        <v>43</v>
      </c>
      <c r="F1" s="68"/>
      <c r="G1" s="9"/>
      <c r="H1" s="17"/>
      <c r="I1" s="7"/>
      <c r="J1" s="8"/>
      <c r="K1" s="8"/>
    </row>
    <row r="2" spans="1:12" ht="35.1" customHeight="1">
      <c r="A2" s="3"/>
      <c r="B2" s="13" t="s">
        <v>28</v>
      </c>
      <c r="C2" s="3"/>
      <c r="D2" s="4"/>
      <c r="E2" s="4"/>
      <c r="F2" s="4"/>
      <c r="G2" s="9"/>
      <c r="H2" s="17"/>
      <c r="I2" s="7"/>
      <c r="J2" s="8"/>
      <c r="K2" s="8"/>
    </row>
    <row r="3" spans="1:12" ht="24" customHeight="1">
      <c r="A3" s="75" t="s">
        <v>0</v>
      </c>
      <c r="B3" s="75" t="s">
        <v>4</v>
      </c>
      <c r="C3" s="75" t="s">
        <v>5</v>
      </c>
      <c r="D3" s="78" t="s">
        <v>6</v>
      </c>
      <c r="E3" s="14" t="s">
        <v>7</v>
      </c>
      <c r="F3" s="14" t="s">
        <v>1</v>
      </c>
      <c r="G3" s="9"/>
      <c r="H3" s="17"/>
      <c r="I3" s="7"/>
      <c r="J3" s="8"/>
      <c r="K3" s="8"/>
    </row>
    <row r="4" spans="1:12" ht="21.75" customHeight="1">
      <c r="A4" s="76"/>
      <c r="B4" s="76"/>
      <c r="C4" s="76"/>
      <c r="D4" s="79"/>
      <c r="E4" s="15" t="s">
        <v>8</v>
      </c>
      <c r="F4" s="15" t="s">
        <v>8</v>
      </c>
      <c r="G4" s="9"/>
      <c r="H4" s="17"/>
      <c r="I4" s="7"/>
      <c r="J4" s="8"/>
      <c r="K4" s="8"/>
    </row>
    <row r="5" spans="1:12" ht="19.5" customHeight="1">
      <c r="A5" s="77"/>
      <c r="B5" s="77"/>
      <c r="C5" s="77"/>
      <c r="D5" s="80"/>
      <c r="E5" s="11"/>
      <c r="F5" s="16" t="s">
        <v>97</v>
      </c>
      <c r="G5" s="9"/>
      <c r="H5" s="17"/>
      <c r="I5" s="7"/>
      <c r="J5" s="8"/>
      <c r="K5" s="8"/>
    </row>
    <row r="6" spans="1:12" ht="22.5" customHeight="1">
      <c r="A6" s="5">
        <v>1</v>
      </c>
      <c r="B6" s="5">
        <v>2</v>
      </c>
      <c r="C6" s="5">
        <v>3</v>
      </c>
      <c r="D6" s="45">
        <v>4</v>
      </c>
      <c r="E6" s="45">
        <v>5</v>
      </c>
      <c r="F6" s="45">
        <v>6</v>
      </c>
      <c r="G6" s="9"/>
      <c r="H6" s="17"/>
      <c r="I6" s="7"/>
      <c r="J6" s="8"/>
      <c r="K6" s="8"/>
    </row>
    <row r="7" spans="1:12" ht="23.25" customHeight="1">
      <c r="A7" s="24">
        <v>1</v>
      </c>
      <c r="B7" s="38" t="s">
        <v>42</v>
      </c>
      <c r="C7" s="24"/>
      <c r="D7" s="36"/>
      <c r="E7" s="36"/>
      <c r="F7" s="36"/>
      <c r="G7" s="9"/>
      <c r="H7" s="17"/>
      <c r="I7" s="7"/>
      <c r="J7" s="8"/>
      <c r="K7" s="8"/>
    </row>
    <row r="8" spans="1:12" ht="42" customHeight="1">
      <c r="A8" s="41" t="s">
        <v>10</v>
      </c>
      <c r="B8" s="28" t="s">
        <v>25</v>
      </c>
      <c r="C8" s="41" t="s">
        <v>11</v>
      </c>
      <c r="D8" s="29">
        <v>0.41</v>
      </c>
      <c r="E8" s="43"/>
      <c r="F8" s="30"/>
      <c r="G8" s="9"/>
      <c r="H8" s="17"/>
      <c r="I8" s="7"/>
      <c r="J8" s="8"/>
      <c r="K8" s="8"/>
    </row>
    <row r="9" spans="1:12" ht="18" customHeight="1">
      <c r="A9" s="42"/>
      <c r="B9" s="33">
        <v>0.41</v>
      </c>
      <c r="C9" s="42"/>
      <c r="D9" s="34"/>
      <c r="E9" s="44"/>
      <c r="F9" s="35"/>
      <c r="G9" s="9"/>
      <c r="H9" s="17"/>
      <c r="I9" s="7"/>
      <c r="J9" s="8"/>
      <c r="K9" s="8"/>
    </row>
    <row r="10" spans="1:12" ht="54" customHeight="1">
      <c r="A10" s="41" t="s">
        <v>38</v>
      </c>
      <c r="B10" s="48" t="s">
        <v>36</v>
      </c>
      <c r="C10" s="41" t="s">
        <v>29</v>
      </c>
      <c r="D10" s="51">
        <v>148</v>
      </c>
      <c r="E10" s="43"/>
      <c r="F10" s="43"/>
      <c r="G10" s="9"/>
      <c r="H10" s="17"/>
      <c r="I10" s="7"/>
      <c r="J10" s="8"/>
      <c r="K10" s="8"/>
    </row>
    <row r="11" spans="1:12" ht="19.5" customHeight="1">
      <c r="A11" s="46"/>
      <c r="B11" s="26" t="s">
        <v>32</v>
      </c>
      <c r="C11" s="46"/>
      <c r="D11" s="52"/>
      <c r="E11" s="47"/>
      <c r="F11" s="47"/>
      <c r="G11" s="9"/>
      <c r="H11" s="17"/>
      <c r="I11" s="7"/>
      <c r="J11" s="8"/>
      <c r="K11" s="8"/>
    </row>
    <row r="12" spans="1:12" ht="54" customHeight="1">
      <c r="A12" s="41" t="s">
        <v>39</v>
      </c>
      <c r="B12" s="48" t="s">
        <v>63</v>
      </c>
      <c r="C12" s="41" t="s">
        <v>29</v>
      </c>
      <c r="D12" s="51">
        <f>6+40.5</f>
        <v>46.5</v>
      </c>
      <c r="E12" s="43"/>
      <c r="F12" s="43"/>
      <c r="G12" s="9"/>
      <c r="H12" s="17"/>
      <c r="I12" s="7"/>
      <c r="J12" s="8"/>
      <c r="K12" s="26"/>
      <c r="L12" s="26"/>
    </row>
    <row r="13" spans="1:12" ht="21.75" customHeight="1">
      <c r="A13" s="46"/>
      <c r="B13" s="26" t="s">
        <v>65</v>
      </c>
      <c r="C13" s="46"/>
      <c r="D13" s="52"/>
      <c r="E13" s="47"/>
      <c r="F13" s="47"/>
      <c r="G13" s="9"/>
      <c r="H13" s="17"/>
      <c r="I13" s="7"/>
      <c r="J13" s="8"/>
      <c r="K13" s="26"/>
    </row>
    <row r="14" spans="1:12" ht="19.5" customHeight="1">
      <c r="A14" s="46"/>
      <c r="B14" s="26" t="s">
        <v>64</v>
      </c>
      <c r="C14" s="46"/>
      <c r="D14" s="52"/>
      <c r="E14" s="47"/>
      <c r="F14" s="47"/>
      <c r="G14" s="9"/>
      <c r="H14" s="17"/>
      <c r="I14" s="7"/>
      <c r="J14" s="8"/>
      <c r="K14" s="8"/>
    </row>
    <row r="15" spans="1:12" ht="19.5" customHeight="1">
      <c r="A15" s="41" t="s">
        <v>59</v>
      </c>
      <c r="B15" s="28" t="s">
        <v>66</v>
      </c>
      <c r="C15" s="41" t="s">
        <v>29</v>
      </c>
      <c r="D15" s="51">
        <f>27*0.2</f>
        <v>5.4</v>
      </c>
      <c r="E15" s="43"/>
      <c r="F15" s="43"/>
      <c r="G15" s="9"/>
      <c r="H15" s="17"/>
      <c r="I15" s="7"/>
      <c r="J15" s="8"/>
      <c r="K15" s="8"/>
    </row>
    <row r="16" spans="1:12" ht="19.5" customHeight="1">
      <c r="A16" s="42"/>
      <c r="B16" s="33" t="s">
        <v>79</v>
      </c>
      <c r="C16" s="42"/>
      <c r="D16" s="61"/>
      <c r="E16" s="44"/>
      <c r="F16" s="35"/>
      <c r="G16" s="9"/>
      <c r="H16" s="17"/>
      <c r="I16" s="7"/>
      <c r="J16" s="8"/>
      <c r="K16" s="8"/>
    </row>
    <row r="17" spans="1:13" ht="36.75" customHeight="1">
      <c r="A17" s="41" t="s">
        <v>12</v>
      </c>
      <c r="B17" s="28" t="s">
        <v>67</v>
      </c>
      <c r="C17" s="41" t="s">
        <v>55</v>
      </c>
      <c r="D17" s="51">
        <v>27</v>
      </c>
      <c r="E17" s="43"/>
      <c r="F17" s="43"/>
      <c r="G17" s="9"/>
      <c r="H17" s="17"/>
      <c r="I17" s="7"/>
      <c r="J17" s="8"/>
      <c r="K17" s="8"/>
    </row>
    <row r="18" spans="1:13" ht="19.5" customHeight="1">
      <c r="A18" s="42"/>
      <c r="B18" s="33" t="s">
        <v>70</v>
      </c>
      <c r="C18" s="42"/>
      <c r="D18" s="61"/>
      <c r="E18" s="44"/>
      <c r="F18" s="35"/>
      <c r="G18" s="9"/>
      <c r="H18" s="17"/>
      <c r="I18" s="7"/>
      <c r="J18" s="8"/>
      <c r="K18" s="8"/>
    </row>
    <row r="19" spans="1:13" ht="34.5" customHeight="1">
      <c r="A19" s="46" t="s">
        <v>13</v>
      </c>
      <c r="B19" s="48" t="s">
        <v>71</v>
      </c>
      <c r="C19" s="46" t="s">
        <v>72</v>
      </c>
      <c r="D19" s="60">
        <v>1</v>
      </c>
      <c r="E19" s="43"/>
      <c r="F19" s="43"/>
      <c r="G19" s="9"/>
      <c r="H19" s="17"/>
      <c r="I19" s="7"/>
      <c r="J19" s="8"/>
      <c r="K19" s="8"/>
    </row>
    <row r="20" spans="1:13" ht="19.5" customHeight="1">
      <c r="A20" s="46"/>
      <c r="B20" s="59">
        <v>1</v>
      </c>
      <c r="C20" s="46"/>
      <c r="D20" s="60"/>
      <c r="E20" s="47"/>
      <c r="F20" s="37"/>
      <c r="G20" s="9"/>
      <c r="H20" s="17"/>
      <c r="I20" s="7"/>
      <c r="J20" s="8"/>
      <c r="K20" s="8"/>
    </row>
    <row r="21" spans="1:13" ht="66.75" customHeight="1">
      <c r="A21" s="41" t="s">
        <v>14</v>
      </c>
      <c r="B21" s="26" t="s">
        <v>68</v>
      </c>
      <c r="C21" s="41" t="s">
        <v>29</v>
      </c>
      <c r="D21" s="51">
        <f>28.35+1.2</f>
        <v>29.55</v>
      </c>
      <c r="E21" s="43"/>
      <c r="F21" s="43"/>
      <c r="G21" s="9"/>
      <c r="H21" s="17"/>
      <c r="I21" s="7"/>
      <c r="J21" s="8"/>
      <c r="K21" s="26"/>
      <c r="L21" s="26"/>
    </row>
    <row r="22" spans="1:13" ht="18.75" customHeight="1">
      <c r="A22" s="46"/>
      <c r="B22" s="26" t="s">
        <v>73</v>
      </c>
      <c r="C22" s="46"/>
      <c r="D22" s="60"/>
      <c r="E22" s="47"/>
      <c r="F22" s="37"/>
      <c r="G22" s="9"/>
      <c r="H22" s="17"/>
      <c r="I22" s="7"/>
      <c r="J22" s="8"/>
      <c r="K22" s="8"/>
    </row>
    <row r="23" spans="1:13" ht="17.25" customHeight="1">
      <c r="A23" s="46"/>
      <c r="B23" s="26" t="s">
        <v>74</v>
      </c>
      <c r="C23" s="46"/>
      <c r="D23" s="60"/>
      <c r="E23" s="47"/>
      <c r="F23" s="37"/>
      <c r="G23" s="9"/>
      <c r="H23" s="17"/>
      <c r="I23" s="7"/>
      <c r="J23" s="8"/>
      <c r="K23" s="8"/>
    </row>
    <row r="24" spans="1:13" ht="47.25" customHeight="1">
      <c r="A24" s="41" t="s">
        <v>15</v>
      </c>
      <c r="B24" s="28" t="s">
        <v>76</v>
      </c>
      <c r="C24" s="41" t="s">
        <v>9</v>
      </c>
      <c r="D24" s="39">
        <v>11</v>
      </c>
      <c r="E24" s="43"/>
      <c r="F24" s="30"/>
      <c r="G24" s="9"/>
      <c r="H24" s="17"/>
      <c r="I24" s="7"/>
      <c r="J24" s="8"/>
      <c r="K24" s="8"/>
    </row>
    <row r="25" spans="1:13" ht="17.25" customHeight="1">
      <c r="A25" s="46"/>
      <c r="B25" s="26" t="s">
        <v>75</v>
      </c>
      <c r="C25" s="46"/>
      <c r="D25" s="62"/>
      <c r="E25" s="47"/>
      <c r="F25" s="37"/>
      <c r="G25" s="9"/>
      <c r="H25" s="17"/>
      <c r="I25" s="7"/>
      <c r="J25" s="8"/>
      <c r="K25" s="8"/>
    </row>
    <row r="26" spans="1:13" ht="18.75" customHeight="1">
      <c r="A26" s="42"/>
      <c r="B26" s="33" t="s">
        <v>77</v>
      </c>
      <c r="C26" s="42"/>
      <c r="D26" s="40"/>
      <c r="E26" s="44"/>
      <c r="F26" s="35"/>
      <c r="G26" s="9"/>
      <c r="H26" s="17"/>
      <c r="I26" s="7"/>
      <c r="J26" s="8"/>
      <c r="K26" s="8"/>
    </row>
    <row r="27" spans="1:13" ht="38.25" customHeight="1">
      <c r="A27" s="41" t="s">
        <v>16</v>
      </c>
      <c r="B27" s="28" t="s">
        <v>24</v>
      </c>
      <c r="C27" s="41" t="s">
        <v>9</v>
      </c>
      <c r="D27" s="39">
        <v>148</v>
      </c>
      <c r="E27" s="43"/>
      <c r="F27" s="30"/>
      <c r="G27" s="9"/>
      <c r="H27" s="17"/>
      <c r="I27" s="7"/>
      <c r="J27" s="8"/>
      <c r="K27" s="8"/>
      <c r="L27" s="8"/>
      <c r="M27" s="8"/>
    </row>
    <row r="28" spans="1:13" ht="21" customHeight="1">
      <c r="A28" s="42"/>
      <c r="B28" s="33" t="s">
        <v>32</v>
      </c>
      <c r="C28" s="42"/>
      <c r="D28" s="40"/>
      <c r="E28" s="44"/>
      <c r="F28" s="35"/>
      <c r="G28" s="9"/>
      <c r="H28" s="17"/>
      <c r="I28" s="7"/>
      <c r="J28" s="8"/>
      <c r="K28" s="8"/>
      <c r="L28" s="26"/>
      <c r="M28" s="8"/>
    </row>
    <row r="29" spans="1:13" ht="38.25" customHeight="1">
      <c r="A29" s="41" t="s">
        <v>78</v>
      </c>
      <c r="B29" s="50" t="s">
        <v>35</v>
      </c>
      <c r="C29" s="41" t="s">
        <v>9</v>
      </c>
      <c r="D29" s="51">
        <v>148</v>
      </c>
      <c r="E29" s="43"/>
      <c r="F29" s="30"/>
      <c r="G29" s="9"/>
      <c r="H29" s="17"/>
      <c r="I29" s="7"/>
      <c r="J29" s="8"/>
      <c r="K29" s="8"/>
      <c r="L29" s="26"/>
      <c r="M29" s="8"/>
    </row>
    <row r="30" spans="1:13" ht="21" customHeight="1">
      <c r="A30" s="46"/>
      <c r="B30" s="33" t="s">
        <v>32</v>
      </c>
      <c r="C30" s="46"/>
      <c r="D30" s="52"/>
      <c r="E30" s="47"/>
      <c r="F30" s="37"/>
      <c r="G30" s="9"/>
      <c r="H30" s="17"/>
      <c r="I30" s="7"/>
      <c r="J30" s="8"/>
      <c r="K30" s="8"/>
      <c r="L30" s="26"/>
    </row>
    <row r="31" spans="1:13" ht="39.75" customHeight="1">
      <c r="A31" s="41" t="s">
        <v>18</v>
      </c>
      <c r="B31" s="28" t="s">
        <v>37</v>
      </c>
      <c r="C31" s="41" t="s">
        <v>9</v>
      </c>
      <c r="D31" s="29">
        <v>1655.02</v>
      </c>
      <c r="E31" s="43"/>
      <c r="F31" s="30"/>
      <c r="G31" s="9"/>
      <c r="H31" s="17"/>
      <c r="I31" s="7"/>
      <c r="J31" s="8"/>
      <c r="K31" s="8"/>
    </row>
    <row r="32" spans="1:13" ht="19.5" customHeight="1">
      <c r="A32" s="42"/>
      <c r="B32" s="26" t="s">
        <v>30</v>
      </c>
      <c r="C32" s="42"/>
      <c r="D32" s="34"/>
      <c r="E32" s="44"/>
      <c r="F32" s="35"/>
      <c r="G32" s="9"/>
      <c r="H32" s="17"/>
      <c r="I32" s="7"/>
      <c r="J32" s="8"/>
      <c r="K32" s="8"/>
    </row>
    <row r="33" spans="1:11" ht="58.5" customHeight="1">
      <c r="A33" s="41" t="s">
        <v>60</v>
      </c>
      <c r="B33" s="28" t="s">
        <v>26</v>
      </c>
      <c r="C33" s="41" t="s">
        <v>9</v>
      </c>
      <c r="D33" s="29">
        <v>153</v>
      </c>
      <c r="E33" s="43"/>
      <c r="F33" s="30"/>
      <c r="G33" s="8"/>
      <c r="H33" s="18"/>
      <c r="I33" s="10"/>
      <c r="J33" s="8"/>
      <c r="K33" s="8"/>
    </row>
    <row r="34" spans="1:11" ht="21" customHeight="1">
      <c r="A34" s="46"/>
      <c r="B34" s="26" t="s">
        <v>82</v>
      </c>
      <c r="C34" s="46"/>
      <c r="D34" s="25"/>
      <c r="E34" s="47"/>
      <c r="F34" s="37"/>
      <c r="G34" s="8"/>
      <c r="H34" s="18"/>
      <c r="I34" s="10"/>
      <c r="J34" s="8"/>
      <c r="K34" s="8"/>
    </row>
    <row r="35" spans="1:11" ht="18" customHeight="1">
      <c r="A35" s="42"/>
      <c r="B35" s="33" t="s">
        <v>32</v>
      </c>
      <c r="C35" s="42"/>
      <c r="D35" s="34"/>
      <c r="E35" s="44"/>
      <c r="F35" s="35"/>
      <c r="G35" s="8"/>
      <c r="H35" s="18"/>
      <c r="I35" s="10"/>
      <c r="J35" s="8"/>
      <c r="K35" s="8"/>
    </row>
    <row r="36" spans="1:11" ht="39.75" customHeight="1">
      <c r="A36" s="41" t="s">
        <v>18</v>
      </c>
      <c r="B36" s="28" t="s">
        <v>27</v>
      </c>
      <c r="C36" s="41" t="s">
        <v>9</v>
      </c>
      <c r="D36" s="29">
        <f>1655.02+148+5</f>
        <v>1808.02</v>
      </c>
      <c r="E36" s="43"/>
      <c r="F36" s="30"/>
      <c r="G36" s="8"/>
      <c r="H36" s="17"/>
      <c r="I36" s="10"/>
      <c r="J36" s="8"/>
      <c r="K36" s="8"/>
    </row>
    <row r="37" spans="1:11" ht="19.5" customHeight="1">
      <c r="A37" s="46"/>
      <c r="B37" s="26" t="s">
        <v>30</v>
      </c>
      <c r="C37" s="46"/>
      <c r="D37" s="25"/>
      <c r="E37" s="47"/>
      <c r="F37" s="37"/>
      <c r="G37" s="8"/>
      <c r="H37" s="17"/>
      <c r="I37" s="10"/>
      <c r="J37" s="8"/>
      <c r="K37" s="8"/>
    </row>
    <row r="38" spans="1:11" ht="19.5" customHeight="1">
      <c r="A38" s="46"/>
      <c r="B38" s="26" t="s">
        <v>81</v>
      </c>
      <c r="C38" s="46"/>
      <c r="D38" s="25"/>
      <c r="E38" s="47"/>
      <c r="F38" s="37"/>
      <c r="G38" s="8"/>
      <c r="H38" s="17"/>
      <c r="I38" s="10"/>
      <c r="J38" s="8"/>
      <c r="K38" s="8"/>
    </row>
    <row r="39" spans="1:11" ht="20.25" customHeight="1">
      <c r="A39" s="42"/>
      <c r="B39" s="26" t="s">
        <v>34</v>
      </c>
      <c r="C39" s="42"/>
      <c r="D39" s="34"/>
      <c r="E39" s="44"/>
      <c r="F39" s="35"/>
      <c r="G39" s="8"/>
      <c r="H39" s="17"/>
      <c r="I39" s="10"/>
      <c r="J39" s="8"/>
      <c r="K39" s="8"/>
    </row>
    <row r="40" spans="1:11" ht="36.75" customHeight="1">
      <c r="A40" s="41" t="s">
        <v>60</v>
      </c>
      <c r="B40" s="28" t="s">
        <v>44</v>
      </c>
      <c r="C40" s="41" t="s">
        <v>9</v>
      </c>
      <c r="D40" s="29">
        <v>615</v>
      </c>
      <c r="E40" s="43"/>
      <c r="F40" s="30"/>
    </row>
    <row r="41" spans="1:11" ht="21" customHeight="1">
      <c r="A41" s="42"/>
      <c r="B41" s="26" t="s">
        <v>31</v>
      </c>
      <c r="C41" s="42"/>
      <c r="D41" s="25"/>
      <c r="E41" s="44"/>
      <c r="F41" s="35"/>
    </row>
    <row r="42" spans="1:11" ht="29.25" customHeight="1">
      <c r="A42" s="41" t="s">
        <v>61</v>
      </c>
      <c r="B42" s="28" t="s">
        <v>40</v>
      </c>
      <c r="C42" s="27" t="s">
        <v>29</v>
      </c>
      <c r="D42" s="54">
        <f>(40+160+25+80)*(0.6*0.6)</f>
        <v>109.8</v>
      </c>
      <c r="E42" s="30"/>
      <c r="F42" s="30"/>
    </row>
    <row r="43" spans="1:11" ht="18.75" customHeight="1">
      <c r="A43" s="42"/>
      <c r="B43" s="33" t="s">
        <v>41</v>
      </c>
      <c r="C43" s="32"/>
      <c r="D43" s="44"/>
      <c r="E43" s="35"/>
      <c r="F43" s="35"/>
    </row>
    <row r="44" spans="1:11" ht="32.25" customHeight="1">
      <c r="A44" s="41" t="s">
        <v>62</v>
      </c>
      <c r="B44" s="28" t="s">
        <v>19</v>
      </c>
      <c r="C44" s="41" t="s">
        <v>20</v>
      </c>
      <c r="D44" s="25">
        <v>2</v>
      </c>
      <c r="E44" s="43"/>
      <c r="F44" s="30"/>
    </row>
    <row r="45" spans="1:11" ht="18" customHeight="1">
      <c r="A45" s="42"/>
      <c r="B45" s="53">
        <v>2</v>
      </c>
      <c r="C45" s="42"/>
      <c r="D45" s="34"/>
      <c r="E45" s="44"/>
      <c r="F45" s="35"/>
    </row>
    <row r="46" spans="1:11" ht="38.25" customHeight="1">
      <c r="A46" s="41" t="s">
        <v>69</v>
      </c>
      <c r="B46" s="48" t="s">
        <v>21</v>
      </c>
      <c r="C46" s="41" t="s">
        <v>20</v>
      </c>
      <c r="D46" s="29">
        <v>3</v>
      </c>
      <c r="E46" s="43"/>
      <c r="F46" s="30"/>
      <c r="H46" s="20"/>
    </row>
    <row r="47" spans="1:11" ht="18.75" customHeight="1">
      <c r="A47" s="42"/>
      <c r="B47" s="49" t="s">
        <v>33</v>
      </c>
      <c r="C47" s="42"/>
      <c r="D47" s="34"/>
      <c r="E47" s="44"/>
      <c r="F47" s="35"/>
      <c r="H47" s="20"/>
    </row>
    <row r="48" spans="1:11" ht="20.100000000000001" customHeight="1">
      <c r="A48" s="69" t="s">
        <v>2</v>
      </c>
      <c r="B48" s="70"/>
      <c r="C48" s="70"/>
      <c r="D48" s="70"/>
      <c r="E48" s="71"/>
      <c r="F48" s="31"/>
    </row>
    <row r="49" spans="1:6" ht="20.100000000000001" customHeight="1">
      <c r="A49" s="72" t="s">
        <v>22</v>
      </c>
      <c r="B49" s="73"/>
      <c r="C49" s="73"/>
      <c r="D49" s="73"/>
      <c r="E49" s="74"/>
      <c r="F49" s="12"/>
    </row>
    <row r="50" spans="1:6" ht="20.100000000000001" customHeight="1">
      <c r="A50" s="72" t="s">
        <v>3</v>
      </c>
      <c r="B50" s="73"/>
      <c r="C50" s="73"/>
      <c r="D50" s="73"/>
      <c r="E50" s="74"/>
      <c r="F50" s="12"/>
    </row>
    <row r="51" spans="1:6" ht="20.100000000000001" customHeight="1">
      <c r="A51" s="3"/>
      <c r="B51" s="3"/>
      <c r="C51" s="3"/>
      <c r="D51" s="4"/>
      <c r="E51" s="4"/>
      <c r="F51" s="4"/>
    </row>
    <row r="52" spans="1:6" ht="20.100000000000001" customHeight="1">
      <c r="A52" s="6" t="s">
        <v>96</v>
      </c>
      <c r="B52" s="3"/>
      <c r="C52" s="3"/>
      <c r="D52" s="4"/>
      <c r="E52" s="4"/>
      <c r="F52" s="4"/>
    </row>
  </sheetData>
  <mergeCells count="9">
    <mergeCell ref="A1:B1"/>
    <mergeCell ref="E1:F1"/>
    <mergeCell ref="A48:E48"/>
    <mergeCell ref="A49:E49"/>
    <mergeCell ref="A50:E50"/>
    <mergeCell ref="A3:A5"/>
    <mergeCell ref="B3:B5"/>
    <mergeCell ref="C3:C5"/>
    <mergeCell ref="D3:D5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6"/>
  <sheetViews>
    <sheetView zoomScale="80" zoomScaleNormal="80" workbookViewId="0">
      <selection activeCell="B9" sqref="B9"/>
    </sheetView>
  </sheetViews>
  <sheetFormatPr defaultRowHeight="14.25"/>
  <cols>
    <col min="1" max="1" width="7.875" customWidth="1"/>
    <col min="2" max="2" width="63.75" customWidth="1"/>
    <col min="3" max="3" width="8.875" style="1" customWidth="1"/>
    <col min="4" max="4" width="11.875" style="1" customWidth="1"/>
    <col min="5" max="5" width="10.75" style="1" customWidth="1"/>
    <col min="6" max="6" width="13.375" style="1" customWidth="1"/>
    <col min="8" max="8" width="9" style="19"/>
    <col min="9" max="9" width="9" style="2"/>
  </cols>
  <sheetData>
    <row r="1" spans="1:11" ht="22.5" customHeight="1">
      <c r="A1" s="67" t="s">
        <v>23</v>
      </c>
      <c r="B1" s="67"/>
      <c r="C1" s="3"/>
      <c r="D1" s="4"/>
      <c r="E1" s="68" t="s">
        <v>43</v>
      </c>
      <c r="F1" s="68"/>
      <c r="G1" s="9"/>
      <c r="H1" s="17"/>
      <c r="I1" s="7"/>
      <c r="J1" s="8"/>
      <c r="K1" s="8"/>
    </row>
    <row r="2" spans="1:11" ht="35.1" customHeight="1">
      <c r="A2" s="3"/>
      <c r="B2" s="13" t="s">
        <v>46</v>
      </c>
      <c r="C2" s="3"/>
      <c r="D2" s="4"/>
      <c r="E2" s="4"/>
      <c r="F2" s="4"/>
      <c r="G2" s="9"/>
      <c r="H2" s="17"/>
      <c r="I2" s="7"/>
      <c r="J2" s="8"/>
      <c r="K2" s="8"/>
    </row>
    <row r="3" spans="1:11" ht="24" customHeight="1">
      <c r="A3" s="75" t="s">
        <v>0</v>
      </c>
      <c r="B3" s="75" t="s">
        <v>4</v>
      </c>
      <c r="C3" s="75" t="s">
        <v>5</v>
      </c>
      <c r="D3" s="78" t="s">
        <v>6</v>
      </c>
      <c r="E3" s="21" t="s">
        <v>7</v>
      </c>
      <c r="F3" s="21" t="s">
        <v>1</v>
      </c>
      <c r="G3" s="9"/>
      <c r="H3" s="17"/>
      <c r="I3" s="7"/>
      <c r="J3" s="8"/>
      <c r="K3" s="8"/>
    </row>
    <row r="4" spans="1:11" ht="21.75" customHeight="1">
      <c r="A4" s="76"/>
      <c r="B4" s="76"/>
      <c r="C4" s="76"/>
      <c r="D4" s="79"/>
      <c r="E4" s="22" t="s">
        <v>8</v>
      </c>
      <c r="F4" s="22" t="s">
        <v>8</v>
      </c>
      <c r="G4" s="9"/>
      <c r="H4" s="17"/>
      <c r="I4" s="7"/>
      <c r="J4" s="8"/>
      <c r="K4" s="8"/>
    </row>
    <row r="5" spans="1:11" ht="19.5" customHeight="1">
      <c r="A5" s="77"/>
      <c r="B5" s="77"/>
      <c r="C5" s="77"/>
      <c r="D5" s="80"/>
      <c r="E5" s="11"/>
      <c r="F5" s="23" t="s">
        <v>97</v>
      </c>
      <c r="G5" s="9"/>
      <c r="H5" s="17"/>
      <c r="I5" s="7"/>
      <c r="J5" s="8"/>
      <c r="K5" s="8"/>
    </row>
    <row r="6" spans="1:11" ht="22.5" customHeight="1">
      <c r="A6" s="5">
        <v>1</v>
      </c>
      <c r="B6" s="5">
        <v>2</v>
      </c>
      <c r="C6" s="5">
        <v>3</v>
      </c>
      <c r="D6" s="45">
        <v>4</v>
      </c>
      <c r="E6" s="45">
        <v>5</v>
      </c>
      <c r="F6" s="45">
        <v>6</v>
      </c>
      <c r="G6" s="9"/>
      <c r="H6" s="17"/>
      <c r="I6" s="7"/>
      <c r="J6" s="8"/>
      <c r="K6" s="8"/>
    </row>
    <row r="7" spans="1:11" ht="23.25" customHeight="1">
      <c r="A7" s="24">
        <v>1</v>
      </c>
      <c r="B7" s="38" t="s">
        <v>45</v>
      </c>
      <c r="C7" s="24"/>
      <c r="D7" s="36"/>
      <c r="E7" s="36"/>
      <c r="F7" s="36"/>
      <c r="G7" s="9"/>
      <c r="H7" s="17"/>
      <c r="I7" s="7"/>
      <c r="J7" s="8"/>
      <c r="K7" s="8"/>
    </row>
    <row r="8" spans="1:11" ht="42" customHeight="1">
      <c r="A8" s="41" t="s">
        <v>10</v>
      </c>
      <c r="B8" s="28" t="s">
        <v>25</v>
      </c>
      <c r="C8" s="41" t="s">
        <v>11</v>
      </c>
      <c r="D8" s="29">
        <v>0.53</v>
      </c>
      <c r="E8" s="43"/>
      <c r="F8" s="30"/>
      <c r="G8" s="9"/>
      <c r="H8" s="17"/>
      <c r="I8" s="7"/>
      <c r="J8" s="8"/>
      <c r="K8" s="8"/>
    </row>
    <row r="9" spans="1:11" ht="18" customHeight="1">
      <c r="A9" s="42"/>
      <c r="B9" s="33">
        <v>0.53</v>
      </c>
      <c r="C9" s="42"/>
      <c r="D9" s="34"/>
      <c r="E9" s="44"/>
      <c r="F9" s="35"/>
      <c r="G9" s="9"/>
      <c r="H9" s="17"/>
      <c r="I9" s="7"/>
      <c r="J9" s="8"/>
      <c r="K9" s="8"/>
    </row>
    <row r="10" spans="1:11" ht="54" customHeight="1">
      <c r="A10" s="41" t="s">
        <v>38</v>
      </c>
      <c r="B10" s="48" t="s">
        <v>36</v>
      </c>
      <c r="C10" s="41" t="s">
        <v>29</v>
      </c>
      <c r="D10" s="51">
        <v>228</v>
      </c>
      <c r="E10" s="43"/>
      <c r="F10" s="43"/>
      <c r="G10" s="9"/>
      <c r="H10" s="17"/>
      <c r="I10" s="7"/>
      <c r="J10" s="8"/>
      <c r="K10" s="8"/>
    </row>
    <row r="11" spans="1:11" ht="19.5" customHeight="1">
      <c r="A11" s="42"/>
      <c r="B11" s="26" t="s">
        <v>50</v>
      </c>
      <c r="C11" s="46"/>
      <c r="D11" s="52"/>
      <c r="E11" s="47"/>
      <c r="F11" s="47"/>
      <c r="G11" s="9"/>
      <c r="H11" s="17"/>
      <c r="I11" s="7"/>
      <c r="J11" s="8"/>
      <c r="K11" s="8"/>
    </row>
    <row r="12" spans="1:11" ht="54.75" customHeight="1">
      <c r="A12" s="41" t="s">
        <v>39</v>
      </c>
      <c r="B12" s="48" t="s">
        <v>63</v>
      </c>
      <c r="C12" s="41" t="s">
        <v>29</v>
      </c>
      <c r="D12" s="51">
        <v>15</v>
      </c>
      <c r="E12" s="43"/>
      <c r="F12" s="43"/>
      <c r="G12" s="9"/>
      <c r="H12" s="17"/>
      <c r="I12" s="7"/>
      <c r="J12" s="8"/>
      <c r="K12" s="26"/>
    </row>
    <row r="13" spans="1:11" ht="19.5" customHeight="1">
      <c r="A13" s="42"/>
      <c r="B13" s="26" t="s">
        <v>92</v>
      </c>
      <c r="C13" s="46"/>
      <c r="D13" s="52"/>
      <c r="E13" s="47"/>
      <c r="F13" s="47"/>
      <c r="G13" s="9"/>
      <c r="H13" s="17"/>
      <c r="I13" s="7"/>
      <c r="J13" s="8"/>
      <c r="K13" s="8"/>
    </row>
    <row r="14" spans="1:11" ht="57" customHeight="1">
      <c r="A14" s="41" t="s">
        <v>59</v>
      </c>
      <c r="B14" s="48" t="s">
        <v>91</v>
      </c>
      <c r="C14" s="41" t="s">
        <v>55</v>
      </c>
      <c r="D14" s="51">
        <v>10</v>
      </c>
      <c r="E14" s="43"/>
      <c r="F14" s="43"/>
      <c r="G14" s="9"/>
      <c r="H14" s="17"/>
      <c r="I14" s="7"/>
      <c r="J14" s="8"/>
      <c r="K14" s="8"/>
    </row>
    <row r="15" spans="1:11" ht="19.5" customHeight="1">
      <c r="A15" s="42"/>
      <c r="B15" s="64">
        <v>10</v>
      </c>
      <c r="C15" s="42"/>
      <c r="D15" s="58"/>
      <c r="E15" s="44"/>
      <c r="F15" s="44"/>
      <c r="G15" s="9"/>
      <c r="H15" s="17"/>
      <c r="I15" s="7"/>
      <c r="J15" s="8"/>
      <c r="K15" s="8"/>
    </row>
    <row r="16" spans="1:11" ht="25.5" customHeight="1">
      <c r="A16" s="41" t="s">
        <v>12</v>
      </c>
      <c r="B16" s="28" t="s">
        <v>66</v>
      </c>
      <c r="C16" s="41" t="s">
        <v>29</v>
      </c>
      <c r="D16" s="51">
        <v>2</v>
      </c>
      <c r="E16" s="43"/>
      <c r="F16" s="43"/>
      <c r="G16" s="9"/>
      <c r="H16" s="17"/>
      <c r="I16" s="7"/>
      <c r="J16" s="8"/>
      <c r="K16" s="8"/>
    </row>
    <row r="17" spans="1:12" ht="19.5" customHeight="1">
      <c r="A17" s="42"/>
      <c r="B17" s="33" t="s">
        <v>93</v>
      </c>
      <c r="C17" s="42"/>
      <c r="D17" s="61"/>
      <c r="E17" s="44"/>
      <c r="F17" s="35"/>
      <c r="G17" s="9"/>
      <c r="H17" s="17"/>
      <c r="I17" s="7"/>
      <c r="J17" s="8"/>
      <c r="K17" s="8"/>
    </row>
    <row r="18" spans="1:12" ht="41.25" customHeight="1">
      <c r="A18" s="41" t="s">
        <v>13</v>
      </c>
      <c r="B18" s="28" t="s">
        <v>67</v>
      </c>
      <c r="C18" s="41" t="s">
        <v>55</v>
      </c>
      <c r="D18" s="51">
        <v>10</v>
      </c>
      <c r="E18" s="43"/>
      <c r="F18" s="43"/>
      <c r="G18" s="9"/>
      <c r="H18" s="17"/>
      <c r="I18" s="7"/>
      <c r="J18" s="26"/>
      <c r="K18" s="8"/>
    </row>
    <row r="19" spans="1:12" ht="19.5" customHeight="1">
      <c r="A19" s="42"/>
      <c r="B19" s="63">
        <v>10</v>
      </c>
      <c r="C19" s="42"/>
      <c r="D19" s="61"/>
      <c r="E19" s="44"/>
      <c r="F19" s="35"/>
      <c r="G19" s="9"/>
      <c r="H19" s="17"/>
      <c r="I19" s="7"/>
      <c r="J19" s="8"/>
      <c r="K19" s="8"/>
    </row>
    <row r="20" spans="1:12" ht="61.5" customHeight="1">
      <c r="A20" s="41" t="s">
        <v>14</v>
      </c>
      <c r="B20" s="26" t="s">
        <v>68</v>
      </c>
      <c r="C20" s="41" t="s">
        <v>29</v>
      </c>
      <c r="D20" s="51">
        <v>10.5</v>
      </c>
      <c r="E20" s="43"/>
      <c r="F20" s="43"/>
      <c r="G20" s="9"/>
      <c r="H20" s="17"/>
      <c r="I20" s="7"/>
      <c r="J20" s="26"/>
      <c r="K20" s="8"/>
    </row>
    <row r="21" spans="1:12" ht="19.5" customHeight="1">
      <c r="A21" s="42"/>
      <c r="B21" s="26" t="s">
        <v>94</v>
      </c>
      <c r="C21" s="46"/>
      <c r="D21" s="60"/>
      <c r="E21" s="47"/>
      <c r="F21" s="37"/>
      <c r="G21" s="9"/>
      <c r="H21" s="17"/>
      <c r="I21" s="7"/>
      <c r="J21" s="8"/>
      <c r="K21" s="8"/>
    </row>
    <row r="22" spans="1:12" ht="54.75" customHeight="1">
      <c r="A22" s="41" t="s">
        <v>15</v>
      </c>
      <c r="B22" s="28" t="s">
        <v>76</v>
      </c>
      <c r="C22" s="41" t="s">
        <v>9</v>
      </c>
      <c r="D22" s="39">
        <v>7</v>
      </c>
      <c r="E22" s="43"/>
      <c r="F22" s="30"/>
      <c r="G22" s="9"/>
      <c r="H22" s="17"/>
      <c r="I22" s="7"/>
      <c r="J22" s="8"/>
      <c r="K22" s="8"/>
    </row>
    <row r="23" spans="1:12" ht="19.5" customHeight="1">
      <c r="A23" s="46"/>
      <c r="B23" s="26" t="s">
        <v>75</v>
      </c>
      <c r="C23" s="46"/>
      <c r="D23" s="62"/>
      <c r="E23" s="47"/>
      <c r="F23" s="37"/>
      <c r="G23" s="9"/>
      <c r="H23" s="17"/>
      <c r="I23" s="7"/>
      <c r="J23" s="8"/>
      <c r="K23" s="8"/>
    </row>
    <row r="24" spans="1:12" ht="19.5" customHeight="1">
      <c r="A24" s="42"/>
      <c r="B24" s="33" t="s">
        <v>80</v>
      </c>
      <c r="C24" s="42"/>
      <c r="D24" s="40"/>
      <c r="E24" s="44"/>
      <c r="F24" s="35"/>
      <c r="G24" s="9"/>
      <c r="H24" s="17"/>
      <c r="I24" s="7"/>
      <c r="J24" s="8"/>
      <c r="K24" s="8"/>
    </row>
    <row r="25" spans="1:12" ht="38.25" customHeight="1">
      <c r="A25" s="46" t="s">
        <v>16</v>
      </c>
      <c r="B25" s="28" t="s">
        <v>24</v>
      </c>
      <c r="C25" s="41" t="s">
        <v>9</v>
      </c>
      <c r="D25" s="39">
        <v>228</v>
      </c>
      <c r="E25" s="43"/>
      <c r="F25" s="30"/>
      <c r="G25" s="9"/>
      <c r="H25" s="17"/>
      <c r="I25" s="7"/>
      <c r="J25" s="8"/>
      <c r="K25" s="8"/>
      <c r="L25" s="8"/>
    </row>
    <row r="26" spans="1:12" ht="21" customHeight="1">
      <c r="A26" s="42"/>
      <c r="B26" s="33" t="s">
        <v>50</v>
      </c>
      <c r="C26" s="42"/>
      <c r="D26" s="40"/>
      <c r="E26" s="44"/>
      <c r="F26" s="35"/>
      <c r="G26" s="9"/>
      <c r="H26" s="17"/>
      <c r="I26" s="7"/>
      <c r="J26" s="8"/>
      <c r="K26" s="8"/>
      <c r="L26" s="8"/>
    </row>
    <row r="27" spans="1:12" ht="38.25" customHeight="1">
      <c r="A27" s="41" t="s">
        <v>17</v>
      </c>
      <c r="B27" s="50" t="s">
        <v>35</v>
      </c>
      <c r="C27" s="41" t="s">
        <v>9</v>
      </c>
      <c r="D27" s="51">
        <v>228</v>
      </c>
      <c r="E27" s="43"/>
      <c r="F27" s="30"/>
      <c r="G27" s="9"/>
      <c r="H27" s="17"/>
      <c r="I27" s="7"/>
      <c r="J27" s="8"/>
      <c r="K27" s="8"/>
      <c r="L27" s="8"/>
    </row>
    <row r="28" spans="1:12" ht="21" customHeight="1">
      <c r="A28" s="46"/>
      <c r="B28" s="26" t="s">
        <v>50</v>
      </c>
      <c r="C28" s="46"/>
      <c r="D28" s="52"/>
      <c r="E28" s="47"/>
      <c r="F28" s="37"/>
      <c r="G28" s="9"/>
      <c r="H28" s="17"/>
      <c r="I28" s="7"/>
      <c r="J28" s="8"/>
      <c r="K28" s="8"/>
    </row>
    <row r="29" spans="1:12" ht="41.25" customHeight="1">
      <c r="A29" s="41" t="s">
        <v>18</v>
      </c>
      <c r="B29" s="48" t="s">
        <v>53</v>
      </c>
      <c r="C29" s="55" t="s">
        <v>29</v>
      </c>
      <c r="D29" s="43">
        <v>2.0299999999999998</v>
      </c>
      <c r="E29" s="43"/>
      <c r="F29" s="30"/>
      <c r="G29" s="9"/>
      <c r="H29" s="17"/>
      <c r="I29" s="7"/>
      <c r="J29" s="8"/>
      <c r="K29" s="8"/>
    </row>
    <row r="30" spans="1:12" ht="21" customHeight="1">
      <c r="A30" s="42"/>
      <c r="B30" s="57" t="s">
        <v>57</v>
      </c>
      <c r="C30" s="56"/>
      <c r="D30" s="58"/>
      <c r="E30" s="44"/>
      <c r="F30" s="35"/>
      <c r="G30" s="9"/>
      <c r="H30" s="17"/>
      <c r="I30" s="7"/>
      <c r="J30" s="8"/>
      <c r="K30" s="8"/>
    </row>
    <row r="31" spans="1:12" ht="59.25" customHeight="1">
      <c r="A31" s="41" t="s">
        <v>60</v>
      </c>
      <c r="B31" s="48" t="s">
        <v>54</v>
      </c>
      <c r="C31" s="55" t="s">
        <v>55</v>
      </c>
      <c r="D31" s="43">
        <v>18</v>
      </c>
      <c r="E31" s="43"/>
      <c r="F31" s="30"/>
      <c r="G31" s="9"/>
      <c r="H31" s="17"/>
      <c r="I31" s="7"/>
      <c r="J31" s="8"/>
      <c r="K31" s="8"/>
    </row>
    <row r="32" spans="1:12" ht="21" customHeight="1">
      <c r="A32" s="46"/>
      <c r="B32" s="57" t="s">
        <v>56</v>
      </c>
      <c r="C32" s="56"/>
      <c r="D32" s="58"/>
      <c r="E32" s="44"/>
      <c r="F32" s="35"/>
      <c r="G32" s="9"/>
      <c r="H32" s="17"/>
      <c r="I32" s="7"/>
      <c r="J32" s="8"/>
      <c r="K32" s="8"/>
    </row>
    <row r="33" spans="1:11" ht="54.75" customHeight="1">
      <c r="A33" s="41" t="s">
        <v>61</v>
      </c>
      <c r="B33" s="48" t="s">
        <v>58</v>
      </c>
      <c r="C33" s="55" t="s">
        <v>55</v>
      </c>
      <c r="D33" s="43">
        <v>11</v>
      </c>
      <c r="E33" s="43"/>
      <c r="F33" s="30"/>
      <c r="G33" s="9"/>
      <c r="H33" s="17"/>
      <c r="I33" s="7"/>
      <c r="J33" s="8"/>
      <c r="K33" s="8"/>
    </row>
    <row r="34" spans="1:11" ht="21" customHeight="1">
      <c r="A34" s="42"/>
      <c r="B34" s="59">
        <v>11</v>
      </c>
      <c r="C34" s="56"/>
      <c r="D34" s="58"/>
      <c r="E34" s="44"/>
      <c r="F34" s="35"/>
      <c r="G34" s="9"/>
      <c r="H34" s="17"/>
      <c r="I34" s="7"/>
      <c r="J34" s="8"/>
      <c r="K34" s="8"/>
    </row>
    <row r="35" spans="1:11" ht="39.75" customHeight="1">
      <c r="A35" s="41" t="s">
        <v>62</v>
      </c>
      <c r="B35" s="26" t="s">
        <v>37</v>
      </c>
      <c r="C35" s="46" t="s">
        <v>9</v>
      </c>
      <c r="D35" s="25">
        <v>2100</v>
      </c>
      <c r="E35" s="47"/>
      <c r="F35" s="37"/>
      <c r="G35" s="9"/>
      <c r="H35" s="17"/>
      <c r="I35" s="7"/>
      <c r="J35" s="8"/>
      <c r="K35" s="8"/>
    </row>
    <row r="36" spans="1:11" ht="19.5" customHeight="1">
      <c r="A36" s="46"/>
      <c r="B36" s="26" t="s">
        <v>52</v>
      </c>
      <c r="C36" s="42"/>
      <c r="D36" s="34"/>
      <c r="E36" s="44"/>
      <c r="F36" s="35"/>
      <c r="G36" s="9"/>
      <c r="H36" s="17"/>
      <c r="I36" s="7"/>
      <c r="J36" s="8"/>
      <c r="K36" s="8"/>
    </row>
    <row r="37" spans="1:11" ht="58.5" customHeight="1">
      <c r="A37" s="41" t="s">
        <v>69</v>
      </c>
      <c r="B37" s="28" t="s">
        <v>26</v>
      </c>
      <c r="C37" s="41" t="s">
        <v>9</v>
      </c>
      <c r="D37" s="29">
        <v>228</v>
      </c>
      <c r="E37" s="43"/>
      <c r="F37" s="30"/>
      <c r="G37" s="8"/>
      <c r="H37" s="18"/>
      <c r="I37" s="10"/>
      <c r="J37" s="8"/>
      <c r="K37" s="8"/>
    </row>
    <row r="38" spans="1:11" ht="18" customHeight="1">
      <c r="A38" s="42"/>
      <c r="B38" s="33" t="s">
        <v>50</v>
      </c>
      <c r="C38" s="42"/>
      <c r="D38" s="34"/>
      <c r="E38" s="44"/>
      <c r="F38" s="35"/>
      <c r="G38" s="8"/>
      <c r="H38" s="18"/>
      <c r="I38" s="10"/>
      <c r="J38" s="8"/>
      <c r="K38" s="8"/>
    </row>
    <row r="39" spans="1:11" ht="39.75" customHeight="1">
      <c r="A39" s="41" t="s">
        <v>85</v>
      </c>
      <c r="B39" s="28" t="s">
        <v>27</v>
      </c>
      <c r="C39" s="41" t="s">
        <v>9</v>
      </c>
      <c r="D39" s="29">
        <f>2100+228</f>
        <v>2328</v>
      </c>
      <c r="E39" s="43"/>
      <c r="F39" s="30"/>
      <c r="G39" s="8"/>
      <c r="H39" s="17"/>
      <c r="I39" s="10"/>
      <c r="J39" s="8"/>
      <c r="K39" s="8"/>
    </row>
    <row r="40" spans="1:11" ht="19.5" customHeight="1">
      <c r="A40" s="46"/>
      <c r="B40" s="26" t="s">
        <v>52</v>
      </c>
      <c r="C40" s="46"/>
      <c r="D40" s="25"/>
      <c r="E40" s="47"/>
      <c r="F40" s="37"/>
      <c r="G40" s="8"/>
      <c r="H40" s="17"/>
      <c r="I40" s="10"/>
      <c r="J40" s="8"/>
      <c r="K40" s="8"/>
    </row>
    <row r="41" spans="1:11" ht="20.25" customHeight="1">
      <c r="A41" s="42"/>
      <c r="B41" s="26" t="s">
        <v>51</v>
      </c>
      <c r="C41" s="42"/>
      <c r="D41" s="34"/>
      <c r="E41" s="44"/>
      <c r="F41" s="35"/>
      <c r="G41" s="8"/>
      <c r="H41" s="17"/>
      <c r="I41" s="10"/>
      <c r="J41" s="8"/>
      <c r="K41" s="8"/>
    </row>
    <row r="42" spans="1:11" ht="36.75" customHeight="1">
      <c r="A42" s="41" t="s">
        <v>86</v>
      </c>
      <c r="B42" s="28" t="s">
        <v>44</v>
      </c>
      <c r="C42" s="41" t="s">
        <v>9</v>
      </c>
      <c r="D42" s="29">
        <f>525*0.75*2</f>
        <v>787.5</v>
      </c>
      <c r="E42" s="43"/>
      <c r="F42" s="30"/>
    </row>
    <row r="43" spans="1:11" ht="21" customHeight="1">
      <c r="A43" s="42"/>
      <c r="B43" s="26" t="s">
        <v>49</v>
      </c>
      <c r="C43" s="42"/>
      <c r="D43" s="25"/>
      <c r="E43" s="44"/>
      <c r="F43" s="35"/>
    </row>
    <row r="44" spans="1:11" ht="29.25" customHeight="1">
      <c r="A44" s="41" t="s">
        <v>87</v>
      </c>
      <c r="B44" s="28" t="s">
        <v>40</v>
      </c>
      <c r="C44" s="27" t="s">
        <v>29</v>
      </c>
      <c r="D44" s="54">
        <f>(160*2)*(0.6*0.6)</f>
        <v>115.19999999999999</v>
      </c>
      <c r="E44" s="30"/>
      <c r="F44" s="30"/>
    </row>
    <row r="45" spans="1:11" ht="18.75" customHeight="1">
      <c r="A45" s="42"/>
      <c r="B45" s="33" t="s">
        <v>48</v>
      </c>
      <c r="C45" s="32"/>
      <c r="D45" s="44"/>
      <c r="E45" s="35"/>
      <c r="F45" s="35"/>
    </row>
    <row r="46" spans="1:11" ht="32.25" customHeight="1">
      <c r="A46" s="41" t="s">
        <v>88</v>
      </c>
      <c r="B46" s="28" t="s">
        <v>19</v>
      </c>
      <c r="C46" s="41" t="s">
        <v>20</v>
      </c>
      <c r="D46" s="25">
        <v>1</v>
      </c>
      <c r="E46" s="43"/>
      <c r="F46" s="30"/>
    </row>
    <row r="47" spans="1:11" ht="18" customHeight="1">
      <c r="A47" s="42"/>
      <c r="B47" s="53">
        <v>1</v>
      </c>
      <c r="C47" s="42"/>
      <c r="D47" s="34"/>
      <c r="E47" s="44"/>
      <c r="F47" s="35"/>
    </row>
    <row r="48" spans="1:11" ht="18" customHeight="1">
      <c r="A48" s="41" t="s">
        <v>89</v>
      </c>
      <c r="B48" s="65" t="s">
        <v>84</v>
      </c>
      <c r="C48" s="46" t="s">
        <v>55</v>
      </c>
      <c r="D48" s="25">
        <v>32</v>
      </c>
      <c r="E48" s="43"/>
      <c r="F48" s="30"/>
    </row>
    <row r="49" spans="1:8" ht="18" customHeight="1">
      <c r="A49" s="42"/>
      <c r="B49" s="66" t="s">
        <v>83</v>
      </c>
      <c r="C49" s="46"/>
      <c r="D49" s="25"/>
      <c r="E49" s="47"/>
      <c r="F49" s="37"/>
    </row>
    <row r="50" spans="1:8" ht="38.25" customHeight="1">
      <c r="A50" s="41" t="s">
        <v>90</v>
      </c>
      <c r="B50" s="48" t="s">
        <v>21</v>
      </c>
      <c r="C50" s="41" t="s">
        <v>20</v>
      </c>
      <c r="D50" s="29">
        <v>2</v>
      </c>
      <c r="E50" s="43"/>
      <c r="F50" s="30"/>
      <c r="H50" s="20"/>
    </row>
    <row r="51" spans="1:8" ht="18.75" customHeight="1">
      <c r="A51" s="42"/>
      <c r="B51" s="49" t="s">
        <v>47</v>
      </c>
      <c r="C51" s="42"/>
      <c r="D51" s="34"/>
      <c r="E51" s="44"/>
      <c r="F51" s="35"/>
      <c r="H51" s="20"/>
    </row>
    <row r="52" spans="1:8" ht="20.100000000000001" customHeight="1">
      <c r="A52" s="69" t="s">
        <v>2</v>
      </c>
      <c r="B52" s="70"/>
      <c r="C52" s="70"/>
      <c r="D52" s="70"/>
      <c r="E52" s="71"/>
      <c r="F52" s="31"/>
    </row>
    <row r="53" spans="1:8" ht="20.100000000000001" customHeight="1">
      <c r="A53" s="72" t="s">
        <v>22</v>
      </c>
      <c r="B53" s="73"/>
      <c r="C53" s="73"/>
      <c r="D53" s="73"/>
      <c r="E53" s="74"/>
      <c r="F53" s="12"/>
    </row>
    <row r="54" spans="1:8" ht="20.100000000000001" customHeight="1">
      <c r="A54" s="72" t="s">
        <v>3</v>
      </c>
      <c r="B54" s="73"/>
      <c r="C54" s="73"/>
      <c r="D54" s="73"/>
      <c r="E54" s="74"/>
      <c r="F54" s="12"/>
    </row>
    <row r="55" spans="1:8" ht="20.100000000000001" customHeight="1">
      <c r="A55" s="3"/>
      <c r="B55" s="3"/>
      <c r="C55" s="3"/>
      <c r="D55" s="4"/>
      <c r="E55" s="4"/>
      <c r="F55" s="4"/>
    </row>
    <row r="56" spans="1:8" ht="20.100000000000001" customHeight="1">
      <c r="A56" s="6" t="s">
        <v>95</v>
      </c>
      <c r="B56" s="3"/>
      <c r="C56" s="3"/>
      <c r="D56" s="4"/>
      <c r="E56" s="4"/>
      <c r="F56" s="4"/>
    </row>
  </sheetData>
  <mergeCells count="9">
    <mergeCell ref="A52:E52"/>
    <mergeCell ref="A53:E53"/>
    <mergeCell ref="A54:E54"/>
    <mergeCell ref="A1:B1"/>
    <mergeCell ref="E1:F1"/>
    <mergeCell ref="A3:A5"/>
    <mergeCell ref="B3:B5"/>
    <mergeCell ref="C3:C5"/>
    <mergeCell ref="D3:D5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Lubnowy tartak</vt:lpstr>
      <vt:lpstr>Lubnowy wieś</vt:lpstr>
      <vt:lpstr>'Lubnowy tartak'!Obszar_wydruku</vt:lpstr>
      <vt:lpstr>'Lubnowy wieś'!Obszar_wydruku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Robert</cp:lastModifiedBy>
  <cp:lastPrinted>2018-05-04T07:23:34Z</cp:lastPrinted>
  <dcterms:created xsi:type="dcterms:W3CDTF">2009-06-19T06:11:13Z</dcterms:created>
  <dcterms:modified xsi:type="dcterms:W3CDTF">2018-06-05T19:12:44Z</dcterms:modified>
</cp:coreProperties>
</file>